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LBERTON WATER\BIDDING\REBID Docs\"/>
    </mc:Choice>
  </mc:AlternateContent>
  <xr:revisionPtr revIDLastSave="0" documentId="13_ncr:1_{3D51F44A-26F7-4094-87A1-45C1D75677A5}" xr6:coauthVersionLast="47" xr6:coauthVersionMax="47" xr10:uidLastSave="{00000000-0000-0000-0000-000000000000}"/>
  <bookViews>
    <workbookView xWindow="45972" yWindow="-108" windowWidth="23256" windowHeight="12456" xr2:uid="{3AC894DB-60D8-42A0-958D-7E4D6033D203}"/>
  </bookViews>
  <sheets>
    <sheet name="Base Bid &amp; Alts B&amp;C" sheetId="1" r:id="rId1"/>
  </sheets>
  <definedNames>
    <definedName name="_xlnm.Print_Area" localSheetId="0">'Base Bid &amp; Alts B&amp;C'!$A$3:$F$83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86" i="1"/>
  <c r="F79" i="1"/>
  <c r="F80" i="1"/>
  <c r="F78" i="1"/>
  <c r="F67" i="1"/>
  <c r="F68" i="1"/>
  <c r="F69" i="1"/>
  <c r="F70" i="1"/>
  <c r="F71" i="1"/>
  <c r="F66" i="1"/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65" i="1"/>
  <c r="F64" i="1"/>
  <c r="E77" i="1"/>
  <c r="F76" i="1"/>
  <c r="F65" i="1" l="1"/>
  <c r="E72" i="1" s="1"/>
  <c r="E85" i="1" s="1"/>
  <c r="G71" i="1"/>
  <c r="F77" i="1"/>
  <c r="E81" i="1" s="1"/>
  <c r="E87" i="1" s="1"/>
  <c r="E5" i="1"/>
  <c r="F7" i="1" s="1"/>
  <c r="E61" i="1" s="1"/>
  <c r="E84" i="1" s="1"/>
  <c r="G60" i="1"/>
  <c r="G80" i="1"/>
  <c r="E8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E7" authorId="0" shapeId="0" xr:uid="{B5FDB1FF-A1B3-4C68-9494-90F259E553C5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Bidders to insert their own M/B/I percentage</t>
        </r>
      </text>
    </comment>
    <comment ref="E65" authorId="0" shapeId="0" xr:uid="{133B2F26-CB1F-4F43-8504-D0399F41CA72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Bidders to insert their own M/B/I percentage</t>
        </r>
      </text>
    </comment>
    <comment ref="E73" authorId="0" shapeId="0" xr:uid="{AD1D90CD-691B-43C4-861B-669F77CD7233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Bidders to insert a </t>
        </r>
        <r>
          <rPr>
            <b/>
            <sz val="9"/>
            <color indexed="81"/>
            <rFont val="Tahoma"/>
            <family val="2"/>
          </rPr>
          <t>negative</t>
        </r>
        <r>
          <rPr>
            <sz val="9"/>
            <color indexed="81"/>
            <rFont val="Tahoma"/>
            <family val="2"/>
          </rPr>
          <t xml:space="preserve"> number for deduct</t>
        </r>
      </text>
    </comment>
    <comment ref="E77" authorId="0" shapeId="0" xr:uid="{9E83B24E-7DFD-4F46-AF17-E9F46C06E572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Bidders to insert their own M/B/I percentage.</t>
        </r>
      </text>
    </comment>
    <comment ref="E82" authorId="0" shapeId="0" xr:uid="{5AC41C7C-F9F3-415A-B3F9-01D5BB3D55BA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Bidders insert a </t>
        </r>
        <r>
          <rPr>
            <b/>
            <sz val="9"/>
            <color indexed="81"/>
            <rFont val="Tahoma"/>
            <family val="2"/>
          </rPr>
          <t>negative</t>
        </r>
        <r>
          <rPr>
            <sz val="9"/>
            <color indexed="81"/>
            <rFont val="Tahoma"/>
            <family val="2"/>
          </rPr>
          <t xml:space="preserve"> number for deduct</t>
        </r>
      </text>
    </comment>
  </commentList>
</comments>
</file>

<file path=xl/sharedStrings.xml><?xml version="1.0" encoding="utf-8"?>
<sst xmlns="http://schemas.openxmlformats.org/spreadsheetml/2006/main" count="168" uniqueCount="106">
  <si>
    <t>LS</t>
  </si>
  <si>
    <t>12" C900 PVC (open trench)</t>
  </si>
  <si>
    <t>LF</t>
  </si>
  <si>
    <t>10" C900 PVC (open trench)</t>
  </si>
  <si>
    <t>8" C900 PVC (open trench)</t>
  </si>
  <si>
    <t>6" C900 PVC (open trench)</t>
  </si>
  <si>
    <t>Rock Excavation</t>
  </si>
  <si>
    <t>CY</t>
  </si>
  <si>
    <t>Exploratory Excavation</t>
  </si>
  <si>
    <t>Hr.</t>
  </si>
  <si>
    <t>12" DR 13.5 HDPE (trenchless)</t>
  </si>
  <si>
    <t>8" DR 13.5 HDPE (trenchless)</t>
  </si>
  <si>
    <t>6" DR 13.5 HDPE (trenchless)</t>
  </si>
  <si>
    <t>12" Gate Valve</t>
  </si>
  <si>
    <t>Each</t>
  </si>
  <si>
    <t>12" Fitting</t>
  </si>
  <si>
    <t>10" Gate Valve</t>
  </si>
  <si>
    <t>10" Fitting</t>
  </si>
  <si>
    <t>8" Gate Valve</t>
  </si>
  <si>
    <t>8" Fitting</t>
  </si>
  <si>
    <t>8" Connection to Existing</t>
  </si>
  <si>
    <t>6" Gate Valve</t>
  </si>
  <si>
    <t>6" Fitting</t>
  </si>
  <si>
    <t>6" Connection to Existing</t>
  </si>
  <si>
    <t>Air/Vac Release Valve/Structure - Complete</t>
  </si>
  <si>
    <t>Water Service Connection &amp; Curb Box</t>
  </si>
  <si>
    <t>Water Service Stub Out &amp; Curb Box</t>
  </si>
  <si>
    <t>Utility Conflict (Crossing or Parallel)</t>
  </si>
  <si>
    <t>Town Street Section (Base Course &amp; Pvm’t)</t>
  </si>
  <si>
    <t>SY</t>
  </si>
  <si>
    <t>Concrete Sidewalk</t>
  </si>
  <si>
    <t>SF</t>
  </si>
  <si>
    <t>Concrete Driveway Replacement</t>
  </si>
  <si>
    <t>Meter Reading &amp; Billing System - Complete</t>
  </si>
  <si>
    <t>Chainlink Fence &amp; Gates</t>
  </si>
  <si>
    <t>Gravel Road Restoration</t>
  </si>
  <si>
    <t>Surface Restoration, Seeding, Fertilize</t>
  </si>
  <si>
    <t>Project Sign</t>
  </si>
  <si>
    <t>Flowable Fill</t>
  </si>
  <si>
    <t>¾" Water Meter in Existing Pit</t>
  </si>
  <si>
    <t>¾" Water Meter – Non-Pit</t>
  </si>
  <si>
    <t>Temporary Water</t>
  </si>
  <si>
    <t>Layout &amp; Material Testing</t>
  </si>
  <si>
    <t>Unit</t>
  </si>
  <si>
    <t>Unit Price $</t>
  </si>
  <si>
    <t>Item #</t>
  </si>
  <si>
    <t>Traffic Control - Flaggers</t>
  </si>
  <si>
    <t>Traffic Control - Devices</t>
  </si>
  <si>
    <t>Days</t>
  </si>
  <si>
    <t>Remove/Replace MDT Asphalt Pavement</t>
  </si>
  <si>
    <t>BASE BID Subtotal:</t>
  </si>
  <si>
    <t>BASE BID - DISTRIBUTION</t>
  </si>
  <si>
    <t>ADDITIVE ALTERNATE B - METERING/READING/BILLING</t>
  </si>
  <si>
    <t>ADDITIVE ALTERNATE C - SPRING SOURCE IMPROVEMENTS</t>
  </si>
  <si>
    <t>Imported Trench or Stabilization Backfill*</t>
  </si>
  <si>
    <t>6" Cut-In Valve</t>
  </si>
  <si>
    <t>3" Gate Valve, 3" Sch. 40 PVC &amp; Cap Assembly @ Sta12+04 Sheet D-4</t>
  </si>
  <si>
    <t>4" Connection to Existing</t>
  </si>
  <si>
    <t>Standard 2⅛" Flush-Type Hydrant Assembly</t>
  </si>
  <si>
    <t>1" HDPE Water Service Pipe</t>
  </si>
  <si>
    <t>Replace 4' Chainlink Fence &amp; Gates</t>
  </si>
  <si>
    <t>¾" Water Meter &amp; New Pit</t>
  </si>
  <si>
    <t>1½" Water Meter - Non-Pit</t>
  </si>
  <si>
    <t>60" Concrete Spring Structure - Complete</t>
  </si>
  <si>
    <t>Line Item Subtotal</t>
  </si>
  <si>
    <t>Additive Alternate B Subtotal:</t>
  </si>
  <si>
    <t>Additive Alternate C Subtotal:</t>
  </si>
  <si>
    <t>Description:</t>
  </si>
  <si>
    <t>Base Bid Mat'ls</t>
  </si>
  <si>
    <t>Alt. B Mat'ls</t>
  </si>
  <si>
    <t>Alt. C Mat'ls</t>
  </si>
  <si>
    <t>Mobilization/Bonding/Insurance*</t>
  </si>
  <si>
    <t>Water Service Conn/Curb Box/Meter Pit</t>
  </si>
  <si>
    <t>Remove Ex. Hydrant/Valve &amp; Plug</t>
  </si>
  <si>
    <t>Utility Pole Conflict</t>
  </si>
  <si>
    <t>Reset Existing Sign/Marker on New Post</t>
  </si>
  <si>
    <t>Reset Existing Mailbox</t>
  </si>
  <si>
    <r>
      <t xml:space="preserve">Remove/Dispose </t>
    </r>
    <r>
      <rPr>
        <sz val="9"/>
        <color theme="1"/>
        <rFont val="Times New Roman"/>
        <family val="1"/>
      </rPr>
      <t>≥</t>
    </r>
    <r>
      <rPr>
        <sz val="11"/>
        <color theme="1"/>
        <rFont val="Times New Roman"/>
        <family val="1"/>
      </rPr>
      <t>14" Dia. Tree</t>
    </r>
  </si>
  <si>
    <t>1½" Connection to Existing</t>
  </si>
  <si>
    <t>Plug &amp; Abandon 4" to 8" Pipe End</t>
  </si>
  <si>
    <t>2" Reconnection Ass'y (Sta. 19+48 Sheet D-5)</t>
  </si>
  <si>
    <t>B-100</t>
  </si>
  <si>
    <t>B-104</t>
  </si>
  <si>
    <t>B-106</t>
  </si>
  <si>
    <t>B-108</t>
  </si>
  <si>
    <t>B-110</t>
  </si>
  <si>
    <t>B-112</t>
  </si>
  <si>
    <t>B-102</t>
  </si>
  <si>
    <t>C-100</t>
  </si>
  <si>
    <t>C-102</t>
  </si>
  <si>
    <t>C-104</t>
  </si>
  <si>
    <t>C-106</t>
  </si>
  <si>
    <t>Standard 5¼" Fire Hydrant Assembly</t>
  </si>
  <si>
    <t>1½" Sch. 40 PVC Water Service Pipe</t>
  </si>
  <si>
    <r>
      <rPr>
        <b/>
        <u/>
        <sz val="11"/>
        <color theme="1"/>
        <rFont val="Times New Roman"/>
        <family val="1"/>
      </rPr>
      <t>MOBILIZATION DEDUCT</t>
    </r>
    <r>
      <rPr>
        <b/>
        <sz val="11"/>
        <color theme="1"/>
        <rFont val="Times New Roman"/>
        <family val="1"/>
      </rPr>
      <t>: deduct from bid item B-100 for award of Base Bid plus Alternate B:</t>
    </r>
  </si>
  <si>
    <r>
      <rPr>
        <b/>
        <u/>
        <sz val="11"/>
        <color theme="1"/>
        <rFont val="Times New Roman"/>
        <family val="1"/>
      </rPr>
      <t>MOBILIZATION DEDUCT</t>
    </r>
    <r>
      <rPr>
        <b/>
        <sz val="11"/>
        <color theme="1"/>
        <rFont val="Times New Roman"/>
        <family val="1"/>
      </rPr>
      <t>: deduct from bid item C-100 for award of Base Bid plus Alternate C:</t>
    </r>
  </si>
  <si>
    <t>BASE BID SUBTOTAL:</t>
  </si>
  <si>
    <t>ADDITIVE ALTERNATE B SUBTOTAL:</t>
  </si>
  <si>
    <t>Alt. B Mobilization Deduct:</t>
  </si>
  <si>
    <t>ADDITIVE ALTERNATE C SUBTOTAL:</t>
  </si>
  <si>
    <t>Alt. C Mobilization Deduct:</t>
  </si>
  <si>
    <t>CUMULATIVE BID TOTAL:</t>
  </si>
  <si>
    <t>(insert negative number)</t>
  </si>
  <si>
    <t>Bid Form Calculation Spreadsheet</t>
  </si>
  <si>
    <t>Town of Alberton - Water Improvements Project</t>
  </si>
  <si>
    <t>Re-Bid 4-19-24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</si>
</sst>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33CC"/>
      <name val="Times New Roman"/>
      <family val="1"/>
    </font>
    <font>
      <sz val="11"/>
      <color rgb="FF0033CC"/>
      <name val="Times New Roman"/>
      <family val="1"/>
    </font>
    <font>
      <i/>
      <sz val="11"/>
      <color rgb="FF0033CC"/>
      <name val="Times New Roman"/>
      <family val="1"/>
    </font>
    <font>
      <b/>
      <sz val="12"/>
      <color rgb="FF0033CC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9" xfId="0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8" fillId="0" borderId="22" xfId="0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wrapText="1"/>
    </xf>
    <xf numFmtId="165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65" fontId="13" fillId="0" borderId="24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2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5FE0-4854-46CE-A7BB-EE9E14C1F3AB}">
  <sheetPr>
    <pageSetUpPr fitToPage="1"/>
  </sheetPr>
  <dimension ref="A1:M89"/>
  <sheetViews>
    <sheetView tabSelected="1" zoomScale="110" zoomScaleNormal="110" workbookViewId="0">
      <selection activeCell="E73" sqref="E73:F73"/>
    </sheetView>
  </sheetViews>
  <sheetFormatPr defaultColWidth="8.88671875" defaultRowHeight="13.8" x14ac:dyDescent="0.3"/>
  <cols>
    <col min="1" max="1" width="8.88671875" style="2"/>
    <col min="2" max="2" width="39.88671875" style="2" customWidth="1"/>
    <col min="3" max="3" width="8.88671875" style="1"/>
    <col min="4" max="4" width="10.6640625" style="1" customWidth="1"/>
    <col min="5" max="5" width="12" style="1" customWidth="1"/>
    <col min="6" max="6" width="11.109375" style="1" customWidth="1"/>
    <col min="7" max="7" width="17.6640625" style="2" customWidth="1"/>
    <col min="8" max="16384" width="8.88671875" style="2"/>
  </cols>
  <sheetData>
    <row r="1" spans="1:8" ht="15.6" x14ac:dyDescent="0.3">
      <c r="A1" s="79" t="s">
        <v>104</v>
      </c>
      <c r="B1" s="80"/>
      <c r="C1" s="80"/>
      <c r="D1" s="80"/>
      <c r="E1" s="80"/>
      <c r="F1" s="81"/>
    </row>
    <row r="2" spans="1:8" ht="15.6" x14ac:dyDescent="0.3">
      <c r="A2" s="82" t="s">
        <v>105</v>
      </c>
      <c r="B2" s="78"/>
      <c r="C2" s="78"/>
      <c r="D2" s="78"/>
      <c r="E2" s="78"/>
      <c r="F2" s="83"/>
    </row>
    <row r="3" spans="1:8" ht="16.2" thickBot="1" x14ac:dyDescent="0.35">
      <c r="A3" s="84" t="s">
        <v>103</v>
      </c>
      <c r="B3" s="85"/>
      <c r="C3" s="85"/>
      <c r="D3" s="85"/>
      <c r="E3" s="85"/>
      <c r="F3" s="86"/>
    </row>
    <row r="4" spans="1:8" ht="17.399999999999999" customHeight="1" x14ac:dyDescent="0.3">
      <c r="A4" s="75" t="s">
        <v>51</v>
      </c>
      <c r="B4" s="76"/>
      <c r="C4" s="76"/>
      <c r="D4" s="76"/>
      <c r="E4" s="77"/>
      <c r="F4" s="48" t="s">
        <v>64</v>
      </c>
    </row>
    <row r="5" spans="1:8" ht="11.4" customHeight="1" x14ac:dyDescent="0.3">
      <c r="A5" s="87"/>
      <c r="B5" s="56"/>
      <c r="C5" s="56"/>
      <c r="D5" s="88"/>
      <c r="E5" s="36">
        <f>SUM(F8:F60)</f>
        <v>0</v>
      </c>
      <c r="F5" s="49"/>
    </row>
    <row r="6" spans="1:8" x14ac:dyDescent="0.3">
      <c r="A6" s="24" t="s">
        <v>45</v>
      </c>
      <c r="B6" s="91" t="s">
        <v>67</v>
      </c>
      <c r="C6" s="92" t="s">
        <v>43</v>
      </c>
      <c r="D6" s="39"/>
      <c r="E6" s="89" t="s">
        <v>44</v>
      </c>
      <c r="F6" s="50"/>
    </row>
    <row r="7" spans="1:8" x14ac:dyDescent="0.3">
      <c r="A7" s="17">
        <v>100</v>
      </c>
      <c r="B7" s="4" t="s">
        <v>71</v>
      </c>
      <c r="C7" s="3" t="s">
        <v>0</v>
      </c>
      <c r="D7" s="34"/>
      <c r="E7" s="10">
        <v>0.1</v>
      </c>
      <c r="F7" s="18">
        <f>E5*E7</f>
        <v>0</v>
      </c>
    </row>
    <row r="8" spans="1:8" x14ac:dyDescent="0.3">
      <c r="A8" s="17">
        <v>102</v>
      </c>
      <c r="B8" s="4" t="s">
        <v>1</v>
      </c>
      <c r="C8" s="3" t="s">
        <v>2</v>
      </c>
      <c r="D8" s="34">
        <v>1152</v>
      </c>
      <c r="E8" s="11"/>
      <c r="F8" s="18">
        <f>D8*E8</f>
        <v>0</v>
      </c>
      <c r="G8" s="5"/>
      <c r="H8" s="6"/>
    </row>
    <row r="9" spans="1:8" x14ac:dyDescent="0.3">
      <c r="A9" s="17">
        <v>104</v>
      </c>
      <c r="B9" s="4" t="s">
        <v>3</v>
      </c>
      <c r="C9" s="3" t="s">
        <v>2</v>
      </c>
      <c r="D9" s="34">
        <v>1037</v>
      </c>
      <c r="E9" s="11"/>
      <c r="F9" s="18">
        <f t="shared" ref="F9:F60" si="0">D9*E9</f>
        <v>0</v>
      </c>
      <c r="G9" s="38"/>
    </row>
    <row r="10" spans="1:8" x14ac:dyDescent="0.3">
      <c r="A10" s="17">
        <v>106</v>
      </c>
      <c r="B10" s="4" t="s">
        <v>4</v>
      </c>
      <c r="C10" s="3" t="s">
        <v>2</v>
      </c>
      <c r="D10" s="34">
        <v>1102</v>
      </c>
      <c r="E10" s="11"/>
      <c r="F10" s="18">
        <f t="shared" si="0"/>
        <v>0</v>
      </c>
      <c r="G10" s="5"/>
    </row>
    <row r="11" spans="1:8" x14ac:dyDescent="0.3">
      <c r="A11" s="17">
        <v>108</v>
      </c>
      <c r="B11" s="4" t="s">
        <v>5</v>
      </c>
      <c r="C11" s="3" t="s">
        <v>2</v>
      </c>
      <c r="D11" s="34">
        <v>2679</v>
      </c>
      <c r="E11" s="11"/>
      <c r="F11" s="18">
        <f t="shared" si="0"/>
        <v>0</v>
      </c>
      <c r="G11" s="5"/>
    </row>
    <row r="12" spans="1:8" x14ac:dyDescent="0.3">
      <c r="A12" s="17">
        <v>110</v>
      </c>
      <c r="B12" s="4" t="s">
        <v>6</v>
      </c>
      <c r="C12" s="3" t="s">
        <v>7</v>
      </c>
      <c r="D12" s="34">
        <v>2300</v>
      </c>
      <c r="E12" s="11"/>
      <c r="F12" s="18">
        <f t="shared" si="0"/>
        <v>0</v>
      </c>
    </row>
    <row r="13" spans="1:8" x14ac:dyDescent="0.3">
      <c r="A13" s="17">
        <v>112</v>
      </c>
      <c r="B13" s="4" t="s">
        <v>8</v>
      </c>
      <c r="C13" s="3" t="s">
        <v>9</v>
      </c>
      <c r="D13" s="34">
        <v>80</v>
      </c>
      <c r="E13" s="11"/>
      <c r="F13" s="18">
        <f t="shared" si="0"/>
        <v>0</v>
      </c>
    </row>
    <row r="14" spans="1:8" x14ac:dyDescent="0.3">
      <c r="A14" s="17">
        <v>114</v>
      </c>
      <c r="B14" s="4" t="s">
        <v>10</v>
      </c>
      <c r="C14" s="3" t="s">
        <v>2</v>
      </c>
      <c r="D14" s="34">
        <v>56</v>
      </c>
      <c r="E14" s="11"/>
      <c r="F14" s="18">
        <f t="shared" si="0"/>
        <v>0</v>
      </c>
    </row>
    <row r="15" spans="1:8" x14ac:dyDescent="0.3">
      <c r="A15" s="17">
        <v>116</v>
      </c>
      <c r="B15" s="4" t="s">
        <v>11</v>
      </c>
      <c r="C15" s="3" t="s">
        <v>2</v>
      </c>
      <c r="D15" s="34">
        <v>57</v>
      </c>
      <c r="E15" s="11"/>
      <c r="F15" s="18">
        <f t="shared" si="0"/>
        <v>0</v>
      </c>
      <c r="G15" s="38"/>
    </row>
    <row r="16" spans="1:8" x14ac:dyDescent="0.3">
      <c r="A16" s="17">
        <v>118</v>
      </c>
      <c r="B16" s="4" t="s">
        <v>12</v>
      </c>
      <c r="C16" s="3" t="s">
        <v>2</v>
      </c>
      <c r="D16" s="34">
        <v>122</v>
      </c>
      <c r="E16" s="11"/>
      <c r="F16" s="18">
        <f t="shared" si="0"/>
        <v>0</v>
      </c>
    </row>
    <row r="17" spans="1:7" x14ac:dyDescent="0.3">
      <c r="A17" s="17">
        <v>120</v>
      </c>
      <c r="B17" s="4" t="s">
        <v>13</v>
      </c>
      <c r="C17" s="3" t="s">
        <v>14</v>
      </c>
      <c r="D17" s="34">
        <v>1</v>
      </c>
      <c r="E17" s="11"/>
      <c r="F17" s="18">
        <f t="shared" si="0"/>
        <v>0</v>
      </c>
    </row>
    <row r="18" spans="1:7" x14ac:dyDescent="0.3">
      <c r="A18" s="17">
        <v>122</v>
      </c>
      <c r="B18" s="4" t="s">
        <v>15</v>
      </c>
      <c r="C18" s="3" t="s">
        <v>14</v>
      </c>
      <c r="D18" s="34">
        <v>16</v>
      </c>
      <c r="E18" s="11"/>
      <c r="F18" s="18">
        <f t="shared" si="0"/>
        <v>0</v>
      </c>
    </row>
    <row r="19" spans="1:7" x14ac:dyDescent="0.3">
      <c r="A19" s="17">
        <v>124</v>
      </c>
      <c r="B19" s="4" t="s">
        <v>16</v>
      </c>
      <c r="C19" s="3" t="s">
        <v>14</v>
      </c>
      <c r="D19" s="34">
        <v>5</v>
      </c>
      <c r="E19" s="11"/>
      <c r="F19" s="18">
        <f t="shared" si="0"/>
        <v>0</v>
      </c>
    </row>
    <row r="20" spans="1:7" x14ac:dyDescent="0.3">
      <c r="A20" s="17">
        <v>126</v>
      </c>
      <c r="B20" s="4" t="s">
        <v>17</v>
      </c>
      <c r="C20" s="3" t="s">
        <v>14</v>
      </c>
      <c r="D20" s="34">
        <v>10</v>
      </c>
      <c r="E20" s="11"/>
      <c r="F20" s="18">
        <f t="shared" si="0"/>
        <v>0</v>
      </c>
    </row>
    <row r="21" spans="1:7" x14ac:dyDescent="0.3">
      <c r="A21" s="17">
        <v>128</v>
      </c>
      <c r="B21" s="4" t="s">
        <v>18</v>
      </c>
      <c r="C21" s="3" t="s">
        <v>14</v>
      </c>
      <c r="D21" s="34">
        <v>2</v>
      </c>
      <c r="E21" s="11"/>
      <c r="F21" s="18">
        <f t="shared" si="0"/>
        <v>0</v>
      </c>
    </row>
    <row r="22" spans="1:7" x14ac:dyDescent="0.3">
      <c r="A22" s="17">
        <v>130</v>
      </c>
      <c r="B22" s="4" t="s">
        <v>19</v>
      </c>
      <c r="C22" s="3" t="s">
        <v>14</v>
      </c>
      <c r="D22" s="34">
        <v>13</v>
      </c>
      <c r="E22" s="11"/>
      <c r="F22" s="18">
        <f t="shared" si="0"/>
        <v>0</v>
      </c>
    </row>
    <row r="23" spans="1:7" x14ac:dyDescent="0.3">
      <c r="A23" s="17">
        <v>132</v>
      </c>
      <c r="B23" s="4" t="s">
        <v>20</v>
      </c>
      <c r="C23" s="3" t="s">
        <v>14</v>
      </c>
      <c r="D23" s="34">
        <v>2</v>
      </c>
      <c r="E23" s="11"/>
      <c r="F23" s="18">
        <f t="shared" si="0"/>
        <v>0</v>
      </c>
    </row>
    <row r="24" spans="1:7" x14ac:dyDescent="0.3">
      <c r="A24" s="17">
        <v>134</v>
      </c>
      <c r="B24" s="4" t="s">
        <v>21</v>
      </c>
      <c r="C24" s="3" t="s">
        <v>14</v>
      </c>
      <c r="D24" s="34">
        <v>7</v>
      </c>
      <c r="E24" s="11"/>
      <c r="F24" s="18">
        <f t="shared" si="0"/>
        <v>0</v>
      </c>
    </row>
    <row r="25" spans="1:7" s="25" customFormat="1" x14ac:dyDescent="0.3">
      <c r="A25" s="17">
        <v>136</v>
      </c>
      <c r="B25" s="4" t="s">
        <v>55</v>
      </c>
      <c r="C25" s="3" t="s">
        <v>14</v>
      </c>
      <c r="D25" s="34">
        <v>1</v>
      </c>
      <c r="E25" s="11"/>
      <c r="F25" s="18">
        <f t="shared" si="0"/>
        <v>0</v>
      </c>
    </row>
    <row r="26" spans="1:7" x14ac:dyDescent="0.3">
      <c r="A26" s="17">
        <v>138</v>
      </c>
      <c r="B26" s="4" t="s">
        <v>22</v>
      </c>
      <c r="C26" s="3" t="s">
        <v>14</v>
      </c>
      <c r="D26" s="34">
        <v>10</v>
      </c>
      <c r="E26" s="11"/>
      <c r="F26" s="18">
        <f t="shared" si="0"/>
        <v>0</v>
      </c>
    </row>
    <row r="27" spans="1:7" x14ac:dyDescent="0.3">
      <c r="A27" s="17">
        <v>140</v>
      </c>
      <c r="B27" s="4" t="s">
        <v>23</v>
      </c>
      <c r="C27" s="3" t="s">
        <v>14</v>
      </c>
      <c r="D27" s="34">
        <v>3</v>
      </c>
      <c r="E27" s="11"/>
      <c r="F27" s="18">
        <f t="shared" si="0"/>
        <v>0</v>
      </c>
    </row>
    <row r="28" spans="1:7" x14ac:dyDescent="0.3">
      <c r="A28" s="17">
        <v>142</v>
      </c>
      <c r="B28" s="4" t="s">
        <v>57</v>
      </c>
      <c r="C28" s="3" t="s">
        <v>14</v>
      </c>
      <c r="D28" s="34">
        <v>1</v>
      </c>
      <c r="E28" s="11"/>
      <c r="F28" s="18">
        <f t="shared" si="0"/>
        <v>0</v>
      </c>
    </row>
    <row r="29" spans="1:7" x14ac:dyDescent="0.3">
      <c r="A29" s="17">
        <v>144</v>
      </c>
      <c r="B29" s="35" t="s">
        <v>78</v>
      </c>
      <c r="C29" s="3" t="s">
        <v>14</v>
      </c>
      <c r="D29" s="34">
        <v>1</v>
      </c>
      <c r="E29" s="11"/>
      <c r="F29" s="18">
        <f t="shared" si="0"/>
        <v>0</v>
      </c>
    </row>
    <row r="30" spans="1:7" x14ac:dyDescent="0.3">
      <c r="A30" s="17">
        <v>146</v>
      </c>
      <c r="B30" s="35" t="s">
        <v>79</v>
      </c>
      <c r="C30" s="3" t="s">
        <v>14</v>
      </c>
      <c r="D30" s="34">
        <v>18</v>
      </c>
      <c r="E30" s="11"/>
      <c r="F30" s="18">
        <f t="shared" si="0"/>
        <v>0</v>
      </c>
    </row>
    <row r="31" spans="1:7" x14ac:dyDescent="0.3">
      <c r="A31" s="17">
        <v>148</v>
      </c>
      <c r="B31" s="4" t="s">
        <v>73</v>
      </c>
      <c r="C31" s="3" t="s">
        <v>14</v>
      </c>
      <c r="D31" s="34">
        <v>3</v>
      </c>
      <c r="E31" s="11"/>
      <c r="F31" s="18">
        <f t="shared" si="0"/>
        <v>0</v>
      </c>
    </row>
    <row r="32" spans="1:7" ht="14.4" customHeight="1" x14ac:dyDescent="0.3">
      <c r="A32" s="17">
        <v>150</v>
      </c>
      <c r="B32" s="4" t="s">
        <v>92</v>
      </c>
      <c r="C32" s="3" t="s">
        <v>14</v>
      </c>
      <c r="D32" s="34">
        <v>12</v>
      </c>
      <c r="E32" s="11"/>
      <c r="F32" s="18">
        <f t="shared" si="0"/>
        <v>0</v>
      </c>
      <c r="G32" s="8"/>
    </row>
    <row r="33" spans="1:7" s="25" customFormat="1" ht="14.4" customHeight="1" x14ac:dyDescent="0.3">
      <c r="A33" s="17">
        <v>152</v>
      </c>
      <c r="B33" s="4" t="s">
        <v>58</v>
      </c>
      <c r="C33" s="3" t="s">
        <v>14</v>
      </c>
      <c r="D33" s="34">
        <v>1</v>
      </c>
      <c r="E33" s="11"/>
      <c r="F33" s="18">
        <f t="shared" si="0"/>
        <v>0</v>
      </c>
      <c r="G33" s="33"/>
    </row>
    <row r="34" spans="1:7" ht="14.4" customHeight="1" x14ac:dyDescent="0.3">
      <c r="A34" s="17">
        <v>154</v>
      </c>
      <c r="B34" s="4" t="s">
        <v>24</v>
      </c>
      <c r="C34" s="3" t="s">
        <v>14</v>
      </c>
      <c r="D34" s="34">
        <v>3</v>
      </c>
      <c r="E34" s="11"/>
      <c r="F34" s="18">
        <f t="shared" si="0"/>
        <v>0</v>
      </c>
    </row>
    <row r="35" spans="1:7" ht="14.4" customHeight="1" x14ac:dyDescent="0.3">
      <c r="A35" s="17">
        <v>156</v>
      </c>
      <c r="B35" s="4" t="s">
        <v>25</v>
      </c>
      <c r="C35" s="3" t="s">
        <v>14</v>
      </c>
      <c r="D35" s="34">
        <v>31</v>
      </c>
      <c r="E35" s="11"/>
      <c r="F35" s="18">
        <f t="shared" si="0"/>
        <v>0</v>
      </c>
    </row>
    <row r="36" spans="1:7" ht="14.4" customHeight="1" x14ac:dyDescent="0.3">
      <c r="A36" s="17">
        <v>158</v>
      </c>
      <c r="B36" s="4" t="s">
        <v>72</v>
      </c>
      <c r="C36" s="3" t="s">
        <v>14</v>
      </c>
      <c r="D36" s="34">
        <v>28</v>
      </c>
      <c r="E36" s="11"/>
      <c r="F36" s="18">
        <f t="shared" si="0"/>
        <v>0</v>
      </c>
      <c r="G36" s="38"/>
    </row>
    <row r="37" spans="1:7" x14ac:dyDescent="0.3">
      <c r="A37" s="17">
        <v>160</v>
      </c>
      <c r="B37" s="4" t="s">
        <v>26</v>
      </c>
      <c r="C37" s="3" t="s">
        <v>14</v>
      </c>
      <c r="D37" s="34">
        <v>4</v>
      </c>
      <c r="E37" s="11"/>
      <c r="F37" s="18">
        <f t="shared" si="0"/>
        <v>0</v>
      </c>
    </row>
    <row r="38" spans="1:7" s="25" customFormat="1" ht="27.6" x14ac:dyDescent="0.25">
      <c r="A38" s="17">
        <v>162</v>
      </c>
      <c r="B38" s="93" t="s">
        <v>56</v>
      </c>
      <c r="C38" s="3" t="s">
        <v>0</v>
      </c>
      <c r="D38" s="34">
        <v>1</v>
      </c>
      <c r="E38" s="11"/>
      <c r="F38" s="18">
        <f t="shared" si="0"/>
        <v>0</v>
      </c>
    </row>
    <row r="39" spans="1:7" x14ac:dyDescent="0.3">
      <c r="A39" s="17">
        <v>164</v>
      </c>
      <c r="B39" s="4" t="s">
        <v>59</v>
      </c>
      <c r="C39" s="3" t="s">
        <v>2</v>
      </c>
      <c r="D39" s="34">
        <v>1309</v>
      </c>
      <c r="E39" s="11"/>
      <c r="F39" s="18">
        <f t="shared" si="0"/>
        <v>0</v>
      </c>
    </row>
    <row r="40" spans="1:7" s="7" customFormat="1" x14ac:dyDescent="0.3">
      <c r="A40" s="17">
        <v>166</v>
      </c>
      <c r="B40" s="35" t="s">
        <v>80</v>
      </c>
      <c r="C40" s="3" t="s">
        <v>0</v>
      </c>
      <c r="D40" s="34">
        <v>1</v>
      </c>
      <c r="E40" s="11"/>
      <c r="F40" s="18">
        <f t="shared" si="0"/>
        <v>0</v>
      </c>
      <c r="G40" s="25"/>
    </row>
    <row r="41" spans="1:7" x14ac:dyDescent="0.3">
      <c r="A41" s="17">
        <v>168</v>
      </c>
      <c r="B41" s="4" t="s">
        <v>93</v>
      </c>
      <c r="C41" s="3" t="s">
        <v>2</v>
      </c>
      <c r="D41" s="34">
        <v>15</v>
      </c>
      <c r="E41" s="11"/>
      <c r="F41" s="18">
        <f t="shared" si="0"/>
        <v>0</v>
      </c>
    </row>
    <row r="42" spans="1:7" x14ac:dyDescent="0.3">
      <c r="A42" s="17">
        <v>170</v>
      </c>
      <c r="B42" s="4" t="s">
        <v>27</v>
      </c>
      <c r="C42" s="3" t="s">
        <v>14</v>
      </c>
      <c r="D42" s="34">
        <v>28</v>
      </c>
      <c r="E42" s="11"/>
      <c r="F42" s="18">
        <f t="shared" si="0"/>
        <v>0</v>
      </c>
    </row>
    <row r="43" spans="1:7" ht="14.4" customHeight="1" x14ac:dyDescent="0.3">
      <c r="A43" s="17">
        <v>172</v>
      </c>
      <c r="B43" s="4" t="s">
        <v>74</v>
      </c>
      <c r="C43" s="3" t="s">
        <v>14</v>
      </c>
      <c r="D43" s="34">
        <v>9</v>
      </c>
      <c r="E43" s="11"/>
      <c r="F43" s="18">
        <f t="shared" si="0"/>
        <v>0</v>
      </c>
    </row>
    <row r="44" spans="1:7" ht="14.4" customHeight="1" x14ac:dyDescent="0.3">
      <c r="A44" s="17">
        <v>174</v>
      </c>
      <c r="B44" s="4" t="s">
        <v>54</v>
      </c>
      <c r="C44" s="3" t="s">
        <v>7</v>
      </c>
      <c r="D44" s="34">
        <v>500</v>
      </c>
      <c r="E44" s="11"/>
      <c r="F44" s="18">
        <f t="shared" si="0"/>
        <v>0</v>
      </c>
    </row>
    <row r="45" spans="1:7" ht="14.4" customHeight="1" x14ac:dyDescent="0.3">
      <c r="A45" s="17">
        <v>176</v>
      </c>
      <c r="B45" s="4" t="s">
        <v>28</v>
      </c>
      <c r="C45" s="3" t="s">
        <v>29</v>
      </c>
      <c r="D45" s="34">
        <v>20</v>
      </c>
      <c r="E45" s="11"/>
      <c r="F45" s="18">
        <f t="shared" si="0"/>
        <v>0</v>
      </c>
    </row>
    <row r="46" spans="1:7" x14ac:dyDescent="0.3">
      <c r="A46" s="17">
        <v>178</v>
      </c>
      <c r="B46" s="4" t="s">
        <v>30</v>
      </c>
      <c r="C46" s="3" t="s">
        <v>31</v>
      </c>
      <c r="D46" s="34">
        <v>800</v>
      </c>
      <c r="E46" s="11"/>
      <c r="F46" s="18">
        <f t="shared" si="0"/>
        <v>0</v>
      </c>
    </row>
    <row r="47" spans="1:7" x14ac:dyDescent="0.3">
      <c r="A47" s="17">
        <v>180</v>
      </c>
      <c r="B47" s="4" t="s">
        <v>32</v>
      </c>
      <c r="C47" s="3" t="s">
        <v>31</v>
      </c>
      <c r="D47" s="34">
        <v>1000</v>
      </c>
      <c r="E47" s="11"/>
      <c r="F47" s="18">
        <f t="shared" si="0"/>
        <v>0</v>
      </c>
    </row>
    <row r="48" spans="1:7" x14ac:dyDescent="0.3">
      <c r="A48" s="17">
        <v>182</v>
      </c>
      <c r="B48" s="4" t="s">
        <v>35</v>
      </c>
      <c r="C48" s="3" t="s">
        <v>29</v>
      </c>
      <c r="D48" s="34">
        <v>4586</v>
      </c>
      <c r="E48" s="11"/>
      <c r="F48" s="18">
        <f t="shared" si="0"/>
        <v>0</v>
      </c>
    </row>
    <row r="49" spans="1:13" x14ac:dyDescent="0.3">
      <c r="A49" s="17">
        <v>184</v>
      </c>
      <c r="B49" s="4" t="s">
        <v>49</v>
      </c>
      <c r="C49" s="3" t="s">
        <v>29</v>
      </c>
      <c r="D49" s="34">
        <v>50</v>
      </c>
      <c r="E49" s="11"/>
      <c r="F49" s="18">
        <f t="shared" si="0"/>
        <v>0</v>
      </c>
    </row>
    <row r="50" spans="1:13" x14ac:dyDescent="0.3">
      <c r="A50" s="17">
        <v>186</v>
      </c>
      <c r="B50" s="4" t="s">
        <v>36</v>
      </c>
      <c r="C50" s="3" t="s">
        <v>29</v>
      </c>
      <c r="D50" s="34">
        <v>5455</v>
      </c>
      <c r="E50" s="11"/>
      <c r="F50" s="18">
        <f t="shared" si="0"/>
        <v>0</v>
      </c>
    </row>
    <row r="51" spans="1:13" x14ac:dyDescent="0.3">
      <c r="A51" s="17">
        <v>188</v>
      </c>
      <c r="B51" s="4" t="s">
        <v>60</v>
      </c>
      <c r="C51" s="3" t="s">
        <v>2</v>
      </c>
      <c r="D51" s="34">
        <v>430</v>
      </c>
      <c r="E51" s="11"/>
      <c r="F51" s="18">
        <f t="shared" si="0"/>
        <v>0</v>
      </c>
    </row>
    <row r="52" spans="1:13" x14ac:dyDescent="0.3">
      <c r="A52" s="17">
        <v>190</v>
      </c>
      <c r="B52" s="4" t="s">
        <v>37</v>
      </c>
      <c r="C52" s="3" t="s">
        <v>0</v>
      </c>
      <c r="D52" s="34">
        <v>1</v>
      </c>
      <c r="E52" s="11"/>
      <c r="F52" s="18">
        <f t="shared" si="0"/>
        <v>0</v>
      </c>
    </row>
    <row r="53" spans="1:13" x14ac:dyDescent="0.3">
      <c r="A53" s="17">
        <v>192</v>
      </c>
      <c r="B53" s="4" t="s">
        <v>38</v>
      </c>
      <c r="C53" s="3" t="s">
        <v>2</v>
      </c>
      <c r="D53" s="34">
        <v>364</v>
      </c>
      <c r="E53" s="11"/>
      <c r="F53" s="18">
        <f t="shared" si="0"/>
        <v>0</v>
      </c>
    </row>
    <row r="54" spans="1:13" x14ac:dyDescent="0.3">
      <c r="A54" s="17">
        <v>194</v>
      </c>
      <c r="B54" s="4" t="s">
        <v>41</v>
      </c>
      <c r="C54" s="3" t="s">
        <v>0</v>
      </c>
      <c r="D54" s="34">
        <v>1</v>
      </c>
      <c r="E54" s="11"/>
      <c r="F54" s="18">
        <f t="shared" si="0"/>
        <v>0</v>
      </c>
    </row>
    <row r="55" spans="1:13" x14ac:dyDescent="0.3">
      <c r="A55" s="17">
        <v>196</v>
      </c>
      <c r="B55" s="4" t="s">
        <v>47</v>
      </c>
      <c r="C55" s="3" t="s">
        <v>48</v>
      </c>
      <c r="D55" s="34">
        <v>133</v>
      </c>
      <c r="E55" s="11"/>
      <c r="F55" s="18">
        <f t="shared" si="0"/>
        <v>0</v>
      </c>
    </row>
    <row r="56" spans="1:13" x14ac:dyDescent="0.3">
      <c r="A56" s="17">
        <v>198</v>
      </c>
      <c r="B56" s="4" t="s">
        <v>46</v>
      </c>
      <c r="C56" s="3" t="s">
        <v>48</v>
      </c>
      <c r="D56" s="34">
        <v>35</v>
      </c>
      <c r="E56" s="11"/>
      <c r="F56" s="18">
        <f t="shared" si="0"/>
        <v>0</v>
      </c>
    </row>
    <row r="57" spans="1:13" ht="14.4" x14ac:dyDescent="0.3">
      <c r="A57" s="17">
        <v>200</v>
      </c>
      <c r="B57" s="4" t="s">
        <v>42</v>
      </c>
      <c r="C57" s="3" t="s">
        <v>0</v>
      </c>
      <c r="D57" s="34">
        <v>1</v>
      </c>
      <c r="E57" s="11"/>
      <c r="F57" s="18">
        <f t="shared" si="0"/>
        <v>0</v>
      </c>
      <c r="I57" s="40"/>
      <c r="J57" s="40"/>
      <c r="K57" s="40"/>
      <c r="L57" s="41"/>
      <c r="M57" s="41"/>
    </row>
    <row r="58" spans="1:13" ht="15" thickBot="1" x14ac:dyDescent="0.35">
      <c r="A58" s="17">
        <v>202</v>
      </c>
      <c r="B58" s="4" t="s">
        <v>75</v>
      </c>
      <c r="C58" s="3" t="s">
        <v>14</v>
      </c>
      <c r="D58" s="34">
        <v>8</v>
      </c>
      <c r="E58" s="11"/>
      <c r="F58" s="22">
        <f t="shared" si="0"/>
        <v>0</v>
      </c>
      <c r="G58" s="90"/>
      <c r="I58" s="29"/>
      <c r="J58" s="30"/>
      <c r="K58" s="30"/>
      <c r="L58" s="31"/>
      <c r="M58" s="32"/>
    </row>
    <row r="59" spans="1:13" ht="14.4" x14ac:dyDescent="0.3">
      <c r="A59" s="17">
        <v>204</v>
      </c>
      <c r="B59" s="4" t="s">
        <v>76</v>
      </c>
      <c r="C59" s="3" t="s">
        <v>14</v>
      </c>
      <c r="D59" s="34">
        <v>17</v>
      </c>
      <c r="E59" s="11"/>
      <c r="F59" s="22">
        <f t="shared" si="0"/>
        <v>0</v>
      </c>
      <c r="G59" s="26" t="s">
        <v>68</v>
      </c>
      <c r="I59" s="29"/>
      <c r="J59" s="30"/>
      <c r="K59" s="30"/>
      <c r="L59" s="31"/>
      <c r="M59" s="32"/>
    </row>
    <row r="60" spans="1:13" ht="15" thickBot="1" x14ac:dyDescent="0.35">
      <c r="A60" s="17">
        <v>206</v>
      </c>
      <c r="B60" s="4" t="s">
        <v>77</v>
      </c>
      <c r="C60" s="3" t="s">
        <v>14</v>
      </c>
      <c r="D60" s="34">
        <v>17</v>
      </c>
      <c r="E60" s="11"/>
      <c r="F60" s="19">
        <f t="shared" si="0"/>
        <v>0</v>
      </c>
      <c r="G60" s="28">
        <f>SUM(F8:F60)</f>
        <v>0</v>
      </c>
      <c r="I60" s="42"/>
      <c r="J60" s="42"/>
      <c r="K60" s="42"/>
      <c r="L60" s="43"/>
      <c r="M60" s="43"/>
    </row>
    <row r="61" spans="1:13" ht="27.6" customHeight="1" thickTop="1" thickBot="1" x14ac:dyDescent="0.35">
      <c r="A61" s="44" t="s">
        <v>50</v>
      </c>
      <c r="B61" s="45"/>
      <c r="C61" s="45"/>
      <c r="D61" s="45"/>
      <c r="E61" s="46">
        <f>SUM(F7:F60)</f>
        <v>0</v>
      </c>
      <c r="F61" s="47"/>
    </row>
    <row r="62" spans="1:13" ht="27.6" customHeight="1" x14ac:dyDescent="0.3">
      <c r="A62" s="57"/>
      <c r="B62" s="57"/>
      <c r="C62" s="57"/>
      <c r="D62" s="57"/>
      <c r="E62" s="58"/>
      <c r="F62" s="58"/>
    </row>
    <row r="63" spans="1:13" ht="8.4" customHeight="1" thickBot="1" x14ac:dyDescent="0.35">
      <c r="A63" s="15"/>
      <c r="B63" s="15"/>
      <c r="C63" s="16"/>
      <c r="D63" s="16"/>
      <c r="E63" s="16"/>
      <c r="F63" s="16"/>
    </row>
    <row r="64" spans="1:13" ht="17.399999999999999" x14ac:dyDescent="0.3">
      <c r="A64" s="51" t="s">
        <v>52</v>
      </c>
      <c r="B64" s="52"/>
      <c r="C64" s="52"/>
      <c r="D64" s="52"/>
      <c r="E64" s="52"/>
      <c r="F64" s="37">
        <f>SUM(F66:F71)</f>
        <v>0</v>
      </c>
    </row>
    <row r="65" spans="1:7" x14ac:dyDescent="0.3">
      <c r="A65" s="20" t="s">
        <v>81</v>
      </c>
      <c r="B65" s="4" t="s">
        <v>71</v>
      </c>
      <c r="C65" s="3" t="s">
        <v>0</v>
      </c>
      <c r="D65" s="3">
        <v>1</v>
      </c>
      <c r="E65" s="10">
        <f>E7</f>
        <v>0.1</v>
      </c>
      <c r="F65" s="18">
        <f>F64*E65</f>
        <v>0</v>
      </c>
    </row>
    <row r="66" spans="1:7" x14ac:dyDescent="0.3">
      <c r="A66" s="20" t="s">
        <v>87</v>
      </c>
      <c r="B66" s="4" t="s">
        <v>61</v>
      </c>
      <c r="C66" s="3" t="s">
        <v>14</v>
      </c>
      <c r="D66" s="3">
        <v>28</v>
      </c>
      <c r="E66" s="11"/>
      <c r="F66" s="18">
        <f>D66*E66</f>
        <v>0</v>
      </c>
    </row>
    <row r="67" spans="1:7" x14ac:dyDescent="0.3">
      <c r="A67" s="17" t="s">
        <v>82</v>
      </c>
      <c r="B67" s="4" t="s">
        <v>39</v>
      </c>
      <c r="C67" s="3" t="s">
        <v>14</v>
      </c>
      <c r="D67" s="3">
        <v>40</v>
      </c>
      <c r="E67" s="11"/>
      <c r="F67" s="18">
        <f t="shared" ref="F67:F71" si="1">D67*E67</f>
        <v>0</v>
      </c>
    </row>
    <row r="68" spans="1:7" x14ac:dyDescent="0.3">
      <c r="A68" s="17" t="s">
        <v>83</v>
      </c>
      <c r="B68" s="4" t="s">
        <v>40</v>
      </c>
      <c r="C68" s="3" t="s">
        <v>14</v>
      </c>
      <c r="D68" s="3">
        <v>140</v>
      </c>
      <c r="E68" s="11"/>
      <c r="F68" s="18">
        <f t="shared" si="1"/>
        <v>0</v>
      </c>
    </row>
    <row r="69" spans="1:7" ht="14.4" thickBot="1" x14ac:dyDescent="0.35">
      <c r="A69" s="17" t="s">
        <v>84</v>
      </c>
      <c r="B69" s="4" t="s">
        <v>62</v>
      </c>
      <c r="C69" s="3" t="s">
        <v>14</v>
      </c>
      <c r="D69" s="3">
        <v>2</v>
      </c>
      <c r="E69" s="11"/>
      <c r="F69" s="18">
        <f t="shared" si="1"/>
        <v>0</v>
      </c>
    </row>
    <row r="70" spans="1:7" x14ac:dyDescent="0.3">
      <c r="A70" s="17" t="s">
        <v>85</v>
      </c>
      <c r="B70" s="4" t="s">
        <v>36</v>
      </c>
      <c r="C70" s="3" t="s">
        <v>29</v>
      </c>
      <c r="D70" s="3">
        <v>350</v>
      </c>
      <c r="E70" s="11"/>
      <c r="F70" s="18">
        <f t="shared" si="1"/>
        <v>0</v>
      </c>
      <c r="G70" s="26" t="s">
        <v>69</v>
      </c>
    </row>
    <row r="71" spans="1:7" ht="14.4" thickBot="1" x14ac:dyDescent="0.35">
      <c r="A71" s="21" t="s">
        <v>86</v>
      </c>
      <c r="B71" s="13" t="s">
        <v>33</v>
      </c>
      <c r="C71" s="12" t="s">
        <v>0</v>
      </c>
      <c r="D71" s="12">
        <v>1</v>
      </c>
      <c r="E71" s="14"/>
      <c r="F71" s="18">
        <f t="shared" si="1"/>
        <v>0</v>
      </c>
      <c r="G71" s="27">
        <f>SUM(F66:F71)</f>
        <v>0</v>
      </c>
    </row>
    <row r="72" spans="1:7" ht="27.6" customHeight="1" x14ac:dyDescent="0.3">
      <c r="A72" s="21"/>
      <c r="B72" s="63" t="s">
        <v>65</v>
      </c>
      <c r="C72" s="63"/>
      <c r="D72" s="63"/>
      <c r="E72" s="64">
        <f>SUM(F65:F71)</f>
        <v>0</v>
      </c>
      <c r="F72" s="65"/>
      <c r="G72" s="9"/>
    </row>
    <row r="73" spans="1:7" ht="27.6" customHeight="1" x14ac:dyDescent="0.25">
      <c r="A73" s="66" t="s">
        <v>94</v>
      </c>
      <c r="B73" s="66"/>
      <c r="C73" s="66"/>
      <c r="D73" s="66"/>
      <c r="E73" s="67">
        <v>-1</v>
      </c>
      <c r="F73" s="67"/>
      <c r="G73" s="74" t="s">
        <v>102</v>
      </c>
    </row>
    <row r="74" spans="1:7" ht="27.6" customHeight="1" x14ac:dyDescent="0.3">
      <c r="A74" s="59"/>
      <c r="B74" s="60"/>
      <c r="C74" s="60"/>
      <c r="D74" s="60"/>
      <c r="E74" s="61"/>
      <c r="F74" s="61"/>
      <c r="G74" s="9"/>
    </row>
    <row r="75" spans="1:7" ht="8.4" customHeight="1" thickBot="1" x14ac:dyDescent="0.35">
      <c r="A75" s="15"/>
      <c r="B75" s="15"/>
      <c r="C75" s="16"/>
      <c r="D75" s="16"/>
      <c r="E75" s="16"/>
      <c r="F75" s="16"/>
      <c r="G75" s="9"/>
    </row>
    <row r="76" spans="1:7" ht="17.399999999999999" x14ac:dyDescent="0.3">
      <c r="A76" s="51" t="s">
        <v>53</v>
      </c>
      <c r="B76" s="52"/>
      <c r="C76" s="52"/>
      <c r="D76" s="52"/>
      <c r="E76" s="52"/>
      <c r="F76" s="37">
        <f>SUM(F78:F80)</f>
        <v>0</v>
      </c>
      <c r="G76" s="9"/>
    </row>
    <row r="77" spans="1:7" x14ac:dyDescent="0.3">
      <c r="A77" s="20" t="s">
        <v>88</v>
      </c>
      <c r="B77" s="4" t="s">
        <v>71</v>
      </c>
      <c r="C77" s="3" t="s">
        <v>0</v>
      </c>
      <c r="D77" s="3"/>
      <c r="E77" s="10">
        <f>E7</f>
        <v>0.1</v>
      </c>
      <c r="F77" s="18">
        <f>F76*E77</f>
        <v>0</v>
      </c>
      <c r="G77" s="9"/>
    </row>
    <row r="78" spans="1:7" ht="14.4" thickBot="1" x14ac:dyDescent="0.35">
      <c r="A78" s="17" t="s">
        <v>89</v>
      </c>
      <c r="B78" s="4" t="s">
        <v>63</v>
      </c>
      <c r="C78" s="3" t="s">
        <v>0</v>
      </c>
      <c r="D78" s="3">
        <v>1</v>
      </c>
      <c r="E78" s="11"/>
      <c r="F78" s="18">
        <f>D78*E78</f>
        <v>0</v>
      </c>
      <c r="G78" s="9"/>
    </row>
    <row r="79" spans="1:7" x14ac:dyDescent="0.3">
      <c r="A79" s="17" t="s">
        <v>90</v>
      </c>
      <c r="B79" s="4" t="s">
        <v>34</v>
      </c>
      <c r="C79" s="3" t="s">
        <v>2</v>
      </c>
      <c r="D79" s="3">
        <v>250</v>
      </c>
      <c r="E79" s="11"/>
      <c r="F79" s="18">
        <f t="shared" ref="F79:F80" si="2">D79*E79</f>
        <v>0</v>
      </c>
      <c r="G79" s="26" t="s">
        <v>70</v>
      </c>
    </row>
    <row r="80" spans="1:7" ht="14.4" thickBot="1" x14ac:dyDescent="0.35">
      <c r="A80" s="17" t="s">
        <v>91</v>
      </c>
      <c r="B80" s="4" t="s">
        <v>36</v>
      </c>
      <c r="C80" s="3" t="s">
        <v>29</v>
      </c>
      <c r="D80" s="3">
        <v>460</v>
      </c>
      <c r="E80" s="11"/>
      <c r="F80" s="18">
        <f t="shared" si="2"/>
        <v>0</v>
      </c>
      <c r="G80" s="27">
        <f>SUM(F78:F80)</f>
        <v>0</v>
      </c>
    </row>
    <row r="81" spans="1:7" ht="27.6" customHeight="1" thickBot="1" x14ac:dyDescent="0.35">
      <c r="A81" s="23"/>
      <c r="B81" s="53" t="s">
        <v>66</v>
      </c>
      <c r="C81" s="53"/>
      <c r="D81" s="53"/>
      <c r="E81" s="54">
        <f>SUM(F77:F80)</f>
        <v>0</v>
      </c>
      <c r="F81" s="55"/>
    </row>
    <row r="82" spans="1:7" ht="27.6" customHeight="1" x14ac:dyDescent="0.25">
      <c r="A82" s="66" t="s">
        <v>95</v>
      </c>
      <c r="B82" s="66"/>
      <c r="C82" s="66"/>
      <c r="D82" s="66"/>
      <c r="E82" s="67">
        <v>-1</v>
      </c>
      <c r="F82" s="67"/>
      <c r="G82" s="74" t="s">
        <v>102</v>
      </c>
    </row>
    <row r="83" spans="1:7" ht="27.6" customHeight="1" x14ac:dyDescent="0.3">
      <c r="A83" s="62"/>
      <c r="B83" s="60"/>
      <c r="C83" s="60"/>
      <c r="D83" s="60"/>
      <c r="E83" s="61"/>
      <c r="F83" s="61"/>
    </row>
    <row r="84" spans="1:7" x14ac:dyDescent="0.3">
      <c r="A84" s="68" t="s">
        <v>96</v>
      </c>
      <c r="B84" s="68"/>
      <c r="C84" s="68"/>
      <c r="D84" s="68"/>
      <c r="E84" s="72">
        <f>E61</f>
        <v>0</v>
      </c>
      <c r="F84" s="72"/>
    </row>
    <row r="85" spans="1:7" x14ac:dyDescent="0.3">
      <c r="A85" s="68" t="s">
        <v>97</v>
      </c>
      <c r="B85" s="68"/>
      <c r="C85" s="68"/>
      <c r="D85" s="68"/>
      <c r="E85" s="72">
        <f>E72</f>
        <v>0</v>
      </c>
      <c r="F85" s="72"/>
    </row>
    <row r="86" spans="1:7" x14ac:dyDescent="0.3">
      <c r="A86" s="70" t="s">
        <v>98</v>
      </c>
      <c r="B86" s="70"/>
      <c r="C86" s="70"/>
      <c r="D86" s="70"/>
      <c r="E86" s="69">
        <f>E73</f>
        <v>-1</v>
      </c>
      <c r="F86" s="69"/>
    </row>
    <row r="87" spans="1:7" x14ac:dyDescent="0.3">
      <c r="A87" s="68" t="s">
        <v>99</v>
      </c>
      <c r="B87" s="68"/>
      <c r="C87" s="68"/>
      <c r="D87" s="68"/>
      <c r="E87" s="72">
        <f>E81</f>
        <v>0</v>
      </c>
      <c r="F87" s="72"/>
    </row>
    <row r="88" spans="1:7" ht="14.4" thickBot="1" x14ac:dyDescent="0.35">
      <c r="A88" s="70" t="s">
        <v>100</v>
      </c>
      <c r="B88" s="70"/>
      <c r="C88" s="70"/>
      <c r="D88" s="70"/>
      <c r="E88" s="71">
        <f>E82</f>
        <v>-1</v>
      </c>
      <c r="F88" s="71"/>
    </row>
    <row r="89" spans="1:7" ht="14.4" thickTop="1" x14ac:dyDescent="0.3">
      <c r="A89" s="68" t="s">
        <v>101</v>
      </c>
      <c r="B89" s="68"/>
      <c r="C89" s="68"/>
      <c r="D89" s="68"/>
      <c r="E89" s="73">
        <f t="shared" ref="E89:F89" si="3">SUM(E84:F88)</f>
        <v>-2</v>
      </c>
      <c r="F89" s="73"/>
    </row>
  </sheetData>
  <mergeCells count="30">
    <mergeCell ref="A1:F1"/>
    <mergeCell ref="A2:F2"/>
    <mergeCell ref="A5:D5"/>
    <mergeCell ref="E84:F84"/>
    <mergeCell ref="E85:F85"/>
    <mergeCell ref="E86:F86"/>
    <mergeCell ref="E87:F87"/>
    <mergeCell ref="E88:F88"/>
    <mergeCell ref="A84:D84"/>
    <mergeCell ref="A85:D85"/>
    <mergeCell ref="A86:D86"/>
    <mergeCell ref="A87:D87"/>
    <mergeCell ref="A88:D88"/>
    <mergeCell ref="A3:F3"/>
    <mergeCell ref="A73:D73"/>
    <mergeCell ref="E73:F73"/>
    <mergeCell ref="A82:D82"/>
    <mergeCell ref="E82:F82"/>
    <mergeCell ref="A76:E76"/>
    <mergeCell ref="B72:D72"/>
    <mergeCell ref="E72:F72"/>
    <mergeCell ref="E81:F81"/>
    <mergeCell ref="B81:D81"/>
    <mergeCell ref="A61:D61"/>
    <mergeCell ref="E61:F61"/>
    <mergeCell ref="F4:F6"/>
    <mergeCell ref="A4:E4"/>
    <mergeCell ref="A64:E64"/>
    <mergeCell ref="A89:D89"/>
    <mergeCell ref="E89:F89"/>
  </mergeCells>
  <pageMargins left="0.25" right="0.25" top="0.75" bottom="0.75" header="0.3" footer="0.3"/>
  <pageSetup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Bid &amp; Alts B&amp;C</vt:lpstr>
      <vt:lpstr>'Base Bid &amp; Alts B&amp;C'!Print_Area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Montgomery</cp:lastModifiedBy>
  <cp:lastPrinted>2023-08-01T21:42:15Z</cp:lastPrinted>
  <dcterms:created xsi:type="dcterms:W3CDTF">2023-07-25T21:24:20Z</dcterms:created>
  <dcterms:modified xsi:type="dcterms:W3CDTF">2024-04-04T15:01:21Z</dcterms:modified>
</cp:coreProperties>
</file>